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135" windowWidth="15480" windowHeight="8730"/>
  </bookViews>
  <sheets>
    <sheet name="DATA TRWLN IV OKT 2016" sheetId="2" r:id="rId1"/>
    <sheet name="Sheet3" sheetId="3" r:id="rId2"/>
    <sheet name="Sheet1" sheetId="5" r:id="rId3"/>
  </sheets>
  <calcPr calcId="124519"/>
</workbook>
</file>

<file path=xl/calcChain.xml><?xml version="1.0" encoding="utf-8"?>
<calcChain xmlns="http://schemas.openxmlformats.org/spreadsheetml/2006/main">
  <c r="D15" i="2"/>
  <c r="C15"/>
  <c r="H9"/>
  <c r="E11"/>
  <c r="S15" l="1"/>
  <c r="Q15" l="1"/>
  <c r="P14"/>
  <c r="G14"/>
  <c r="H14" s="1"/>
  <c r="F14"/>
  <c r="H13"/>
  <c r="H12"/>
  <c r="H11"/>
  <c r="H10"/>
  <c r="H8"/>
  <c r="H7"/>
  <c r="E14"/>
  <c r="E13"/>
  <c r="E12"/>
  <c r="E10"/>
  <c r="E9"/>
  <c r="E8"/>
  <c r="E7"/>
  <c r="E15" s="1"/>
  <c r="O8"/>
  <c r="O9"/>
  <c r="O10"/>
  <c r="O11"/>
  <c r="O12"/>
  <c r="O13"/>
  <c r="O14"/>
  <c r="O7"/>
  <c r="L8"/>
  <c r="L9"/>
  <c r="L10"/>
  <c r="L11"/>
  <c r="L12"/>
  <c r="L13"/>
  <c r="L14"/>
  <c r="L7"/>
  <c r="G15"/>
  <c r="F15"/>
  <c r="R15"/>
  <c r="M15"/>
  <c r="I15"/>
  <c r="N15"/>
  <c r="K15"/>
  <c r="J15"/>
  <c r="P15"/>
  <c r="L15" l="1"/>
  <c r="O15"/>
  <c r="H15"/>
</calcChain>
</file>

<file path=xl/sharedStrings.xml><?xml version="1.0" encoding="utf-8"?>
<sst xmlns="http://schemas.openxmlformats.org/spreadsheetml/2006/main" count="38" uniqueCount="32">
  <si>
    <t>No.</t>
  </si>
  <si>
    <t>Kota Pangkalpinang</t>
  </si>
  <si>
    <t xml:space="preserve">Provinsi </t>
  </si>
  <si>
    <t>Tidak Aktif (unit)</t>
  </si>
  <si>
    <t>Total Koperasi</t>
  </si>
  <si>
    <t>Aktif (unit)</t>
  </si>
  <si>
    <t>Anggota (Orang)</t>
  </si>
  <si>
    <t>L</t>
  </si>
  <si>
    <t>P</t>
  </si>
  <si>
    <t>JML</t>
  </si>
  <si>
    <t>RAT (unit)</t>
  </si>
  <si>
    <t>Manajer (orang)</t>
  </si>
  <si>
    <t>Karyawan (orang)</t>
  </si>
  <si>
    <t>Kab. Bangka</t>
  </si>
  <si>
    <t>Kab. Belitung</t>
  </si>
  <si>
    <t>Kab. Bangka Tengah</t>
  </si>
  <si>
    <t>Kab. Bangka Barat</t>
  </si>
  <si>
    <t>Kab. Bangka Selatan</t>
  </si>
  <si>
    <t>Kab. Belitung Timur</t>
  </si>
  <si>
    <t xml:space="preserve">Jumlah </t>
  </si>
  <si>
    <t xml:space="preserve">Modal Sendiri </t>
  </si>
  <si>
    <t xml:space="preserve">Modal Luar </t>
  </si>
  <si>
    <t xml:space="preserve">Volume Usaha </t>
  </si>
  <si>
    <t xml:space="preserve">SHU </t>
  </si>
  <si>
    <t>DATA KERAGAAN KOPERASI DI PROVINSI KEPULAUAN BANGKA BELITUNG</t>
  </si>
  <si>
    <t>Prov Kep. Bangka Belitung</t>
  </si>
  <si>
    <t>HASANUDDIN, SE, MM</t>
  </si>
  <si>
    <t>PEMBINA UTAMA MADYA</t>
  </si>
  <si>
    <t>KEPALA DINAS,</t>
  </si>
  <si>
    <t>NIP. 19580703 198903 1 003</t>
  </si>
  <si>
    <t>PANGKALPINANG,        Desember 2016</t>
  </si>
  <si>
    <t>PER DESEMBER 2016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</si>
</sst>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[$-421]dd\ mmmm\ yyyy;@"/>
  </numFmts>
  <fonts count="28">
    <font>
      <sz val="10"/>
      <name val="Arial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charset val="1"/>
    </font>
    <font>
      <b/>
      <i/>
      <sz val="9"/>
      <color indexed="8"/>
      <name val="Calibri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b/>
      <u/>
      <sz val="11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6">
    <xf numFmtId="0" fontId="0" fillId="0" borderId="0" xfId="0"/>
    <xf numFmtId="0" fontId="16" fillId="0" borderId="0" xfId="37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quotePrefix="1" applyBorder="1" applyAlignment="1">
      <alignment horizontal="center"/>
    </xf>
    <xf numFmtId="164" fontId="22" fillId="0" borderId="10" xfId="37" applyNumberFormat="1" applyFont="1" applyFill="1" applyBorder="1" applyAlignment="1">
      <alignment horizontal="center" vertical="center" wrapText="1"/>
    </xf>
    <xf numFmtId="0" fontId="22" fillId="0" borderId="0" xfId="37" applyFont="1" applyFill="1" applyBorder="1" applyAlignment="1">
      <alignment horizontal="left" vertical="center" wrapText="1"/>
    </xf>
    <xf numFmtId="164" fontId="16" fillId="0" borderId="13" xfId="37" applyNumberFormat="1" applyFont="1" applyFill="1" applyBorder="1" applyAlignment="1">
      <alignment horizontal="center" vertical="center" wrapText="1"/>
    </xf>
    <xf numFmtId="0" fontId="22" fillId="0" borderId="14" xfId="37" applyFont="1" applyFill="1" applyBorder="1" applyAlignment="1">
      <alignment horizontal="center" vertical="center" wrapText="1"/>
    </xf>
    <xf numFmtId="0" fontId="22" fillId="0" borderId="15" xfId="37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164" fontId="22" fillId="0" borderId="0" xfId="37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/>
    <xf numFmtId="0" fontId="21" fillId="0" borderId="0" xfId="0" applyFont="1" applyFill="1"/>
    <xf numFmtId="0" fontId="1" fillId="0" borderId="0" xfId="37" applyFont="1" applyFill="1"/>
    <xf numFmtId="0" fontId="1" fillId="0" borderId="0" xfId="37" applyFill="1"/>
    <xf numFmtId="0" fontId="1" fillId="0" borderId="10" xfId="37" applyFill="1" applyBorder="1" applyAlignment="1">
      <alignment horizontal="center" vertical="center" wrapText="1"/>
    </xf>
    <xf numFmtId="0" fontId="23" fillId="0" borderId="11" xfId="37" applyFont="1" applyFill="1" applyBorder="1" applyAlignment="1">
      <alignment horizontal="center" vertical="center" wrapText="1"/>
    </xf>
    <xf numFmtId="0" fontId="23" fillId="0" borderId="10" xfId="37" applyFont="1" applyFill="1" applyBorder="1" applyAlignment="1">
      <alignment horizontal="center" vertical="center" wrapText="1"/>
    </xf>
    <xf numFmtId="0" fontId="23" fillId="0" borderId="12" xfId="37" applyFont="1" applyFill="1" applyBorder="1" applyAlignment="1">
      <alignment horizontal="center" vertical="center" wrapText="1"/>
    </xf>
    <xf numFmtId="0" fontId="22" fillId="0" borderId="11" xfId="37" applyFont="1" applyFill="1" applyBorder="1" applyAlignment="1">
      <alignment horizontal="center" vertical="center" wrapText="1"/>
    </xf>
    <xf numFmtId="0" fontId="22" fillId="0" borderId="10" xfId="37" applyFont="1" applyFill="1" applyBorder="1" applyAlignment="1">
      <alignment horizontal="left" vertical="center" wrapText="1"/>
    </xf>
    <xf numFmtId="164" fontId="22" fillId="0" borderId="12" xfId="37" applyNumberFormat="1" applyFont="1" applyFill="1" applyBorder="1" applyAlignment="1">
      <alignment horizontal="center" vertical="center" wrapText="1"/>
    </xf>
    <xf numFmtId="164" fontId="22" fillId="0" borderId="15" xfId="37" applyNumberFormat="1" applyFont="1" applyFill="1" applyBorder="1" applyAlignment="1">
      <alignment horizontal="center" vertical="center" wrapText="1"/>
    </xf>
    <xf numFmtId="0" fontId="16" fillId="0" borderId="13" xfId="37" applyFont="1" applyFill="1" applyBorder="1" applyAlignment="1">
      <alignment horizontal="center" vertical="center" wrapText="1"/>
    </xf>
    <xf numFmtId="164" fontId="16" fillId="0" borderId="0" xfId="37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/>
    <xf numFmtId="0" fontId="25" fillId="0" borderId="0" xfId="0" applyFont="1" applyFill="1" applyAlignment="1">
      <alignment horizontal="center"/>
    </xf>
    <xf numFmtId="0" fontId="25" fillId="0" borderId="0" xfId="0" applyFont="1" applyFill="1"/>
    <xf numFmtId="164" fontId="26" fillId="0" borderId="0" xfId="0" applyNumberFormat="1" applyFont="1" applyFill="1" applyAlignment="1">
      <alignment horizontal="center"/>
    </xf>
    <xf numFmtId="164" fontId="25" fillId="0" borderId="0" xfId="0" applyNumberFormat="1" applyFont="1" applyFill="1"/>
    <xf numFmtId="0" fontId="25" fillId="0" borderId="0" xfId="0" applyFont="1" applyFill="1" applyAlignment="1">
      <alignment horizontal="center"/>
    </xf>
    <xf numFmtId="0" fontId="1" fillId="0" borderId="17" xfId="37" applyFill="1" applyBorder="1" applyAlignment="1">
      <alignment horizontal="center" vertical="center" wrapText="1"/>
    </xf>
    <xf numFmtId="0" fontId="1" fillId="0" borderId="10" xfId="37" applyFill="1" applyBorder="1" applyAlignment="1">
      <alignment horizontal="center" vertical="center" wrapText="1"/>
    </xf>
    <xf numFmtId="0" fontId="1" fillId="0" borderId="17" xfId="37" applyFont="1" applyFill="1" applyBorder="1" applyAlignment="1">
      <alignment horizontal="center" vertical="center" wrapText="1"/>
    </xf>
    <xf numFmtId="0" fontId="1" fillId="0" borderId="18" xfId="37" applyFont="1" applyFill="1" applyBorder="1" applyAlignment="1">
      <alignment horizontal="center" vertical="center" wrapText="1"/>
    </xf>
    <xf numFmtId="0" fontId="1" fillId="0" borderId="12" xfId="37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165" fontId="18" fillId="0" borderId="0" xfId="0" quotePrefix="1" applyNumberFormat="1" applyFont="1" applyFill="1" applyAlignment="1">
      <alignment horizontal="center"/>
    </xf>
    <xf numFmtId="0" fontId="1" fillId="0" borderId="16" xfId="37" applyFill="1" applyBorder="1" applyAlignment="1">
      <alignment horizontal="center" vertical="center" wrapText="1"/>
    </xf>
    <xf numFmtId="0" fontId="1" fillId="0" borderId="11" xfId="37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1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6</xdr:row>
      <xdr:rowOff>9525</xdr:rowOff>
    </xdr:from>
    <xdr:ext cx="8877300" cy="3849324"/>
    <xdr:sp macro="" textlink="">
      <xdr:nvSpPr>
        <xdr:cNvPr id="2" name="Rectangle 1"/>
        <xdr:cNvSpPr/>
      </xdr:nvSpPr>
      <xdr:spPr>
        <a:xfrm>
          <a:off x="828675" y="1952625"/>
          <a:ext cx="8877300" cy="384932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8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DATA</a:t>
          </a:r>
          <a:r>
            <a:rPr lang="en-US" sz="8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ysClr val="windowText" lastClr="000000"/>
              </a:solidFill>
              <a:effectLst>
                <a:outerShdw blurRad="50800" algn="tl" rotWithShape="0">
                  <a:srgbClr val="000000"/>
                </a:outerShdw>
              </a:effectLst>
            </a:rPr>
            <a:t> KOPERASI PROV. KEP. BABEL TAHUN 2016</a:t>
          </a:r>
          <a:endParaRPr lang="en-US" sz="8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ysClr val="windowText" lastClr="00000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"/>
  <sheetViews>
    <sheetView showGridLines="0" tabSelected="1" zoomScaleSheetLayoutView="85" workbookViewId="0">
      <selection sqref="A1:S1"/>
    </sheetView>
  </sheetViews>
  <sheetFormatPr defaultRowHeight="12.75"/>
  <cols>
    <col min="1" max="1" width="5.28515625" style="3" customWidth="1"/>
    <col min="2" max="2" width="23.42578125" style="3" customWidth="1"/>
    <col min="3" max="3" width="7" style="3" customWidth="1"/>
    <col min="4" max="4" width="6.85546875" style="3" customWidth="1"/>
    <col min="5" max="5" width="8.7109375" style="3" customWidth="1"/>
    <col min="6" max="6" width="8.140625" style="3" customWidth="1"/>
    <col min="7" max="7" width="8.42578125" style="3" customWidth="1"/>
    <col min="8" max="8" width="9" style="3" customWidth="1"/>
    <col min="9" max="9" width="5.85546875" style="3" customWidth="1"/>
    <col min="10" max="10" width="5.28515625" style="3" customWidth="1"/>
    <col min="11" max="11" width="4.7109375" style="3" customWidth="1"/>
    <col min="12" max="12" width="6.140625" style="3" customWidth="1"/>
    <col min="13" max="13" width="7.7109375" style="3" customWidth="1"/>
    <col min="14" max="14" width="6.7109375" style="3" customWidth="1"/>
    <col min="15" max="15" width="7.28515625" style="3" customWidth="1"/>
    <col min="16" max="16" width="17.42578125" style="3" customWidth="1"/>
    <col min="17" max="17" width="17.7109375" style="3" customWidth="1"/>
    <col min="18" max="18" width="17.28515625" style="3" customWidth="1"/>
    <col min="19" max="19" width="17.42578125" style="3" customWidth="1"/>
    <col min="20" max="16384" width="9.140625" style="3"/>
  </cols>
  <sheetData>
    <row r="1" spans="1:19" ht="15">
      <c r="A1" s="45" t="s">
        <v>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15">
      <c r="A2" s="41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15.75" thickBo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S3" s="17"/>
    </row>
    <row r="4" spans="1:19" ht="15.75" thickTop="1">
      <c r="A4" s="43" t="s">
        <v>0</v>
      </c>
      <c r="B4" s="35" t="s">
        <v>2</v>
      </c>
      <c r="C4" s="35" t="s">
        <v>5</v>
      </c>
      <c r="D4" s="35" t="s">
        <v>3</v>
      </c>
      <c r="E4" s="35" t="s">
        <v>4</v>
      </c>
      <c r="F4" s="35" t="s">
        <v>6</v>
      </c>
      <c r="G4" s="35"/>
      <c r="H4" s="35"/>
      <c r="I4" s="35" t="s">
        <v>10</v>
      </c>
      <c r="J4" s="35" t="s">
        <v>11</v>
      </c>
      <c r="K4" s="35"/>
      <c r="L4" s="35"/>
      <c r="M4" s="35" t="s">
        <v>12</v>
      </c>
      <c r="N4" s="35"/>
      <c r="O4" s="35"/>
      <c r="P4" s="37" t="s">
        <v>20</v>
      </c>
      <c r="Q4" s="37" t="s">
        <v>21</v>
      </c>
      <c r="R4" s="37" t="s">
        <v>22</v>
      </c>
      <c r="S4" s="38" t="s">
        <v>23</v>
      </c>
    </row>
    <row r="5" spans="1:19" ht="15">
      <c r="A5" s="44"/>
      <c r="B5" s="36"/>
      <c r="C5" s="36"/>
      <c r="D5" s="36"/>
      <c r="E5" s="36"/>
      <c r="F5" s="19" t="s">
        <v>7</v>
      </c>
      <c r="G5" s="19" t="s">
        <v>8</v>
      </c>
      <c r="H5" s="19" t="s">
        <v>9</v>
      </c>
      <c r="I5" s="36"/>
      <c r="J5" s="19" t="s">
        <v>7</v>
      </c>
      <c r="K5" s="19" t="s">
        <v>8</v>
      </c>
      <c r="L5" s="19" t="s">
        <v>9</v>
      </c>
      <c r="M5" s="19" t="s">
        <v>7</v>
      </c>
      <c r="N5" s="19" t="s">
        <v>8</v>
      </c>
      <c r="O5" s="19" t="s">
        <v>9</v>
      </c>
      <c r="P5" s="36"/>
      <c r="Q5" s="36"/>
      <c r="R5" s="36"/>
      <c r="S5" s="39"/>
    </row>
    <row r="6" spans="1:19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  <c r="H6" s="21">
        <v>8</v>
      </c>
      <c r="I6" s="21">
        <v>9</v>
      </c>
      <c r="J6" s="21">
        <v>10</v>
      </c>
      <c r="K6" s="21">
        <v>11</v>
      </c>
      <c r="L6" s="21">
        <v>12</v>
      </c>
      <c r="M6" s="21">
        <v>13</v>
      </c>
      <c r="N6" s="21">
        <v>14</v>
      </c>
      <c r="O6" s="21">
        <v>15</v>
      </c>
      <c r="P6" s="21">
        <v>16</v>
      </c>
      <c r="Q6" s="21">
        <v>17</v>
      </c>
      <c r="R6" s="21">
        <v>18</v>
      </c>
      <c r="S6" s="22">
        <v>19</v>
      </c>
    </row>
    <row r="7" spans="1:19" s="16" customFormat="1" ht="18" customHeight="1">
      <c r="A7" s="23">
        <v>1</v>
      </c>
      <c r="B7" s="24" t="s">
        <v>13</v>
      </c>
      <c r="C7" s="8">
        <v>186</v>
      </c>
      <c r="D7" s="8">
        <v>37</v>
      </c>
      <c r="E7" s="8">
        <f>C7+D7</f>
        <v>223</v>
      </c>
      <c r="F7" s="8">
        <v>16449</v>
      </c>
      <c r="G7" s="8">
        <v>8106</v>
      </c>
      <c r="H7" s="8">
        <f>F7+G7</f>
        <v>24555</v>
      </c>
      <c r="I7" s="8">
        <v>52</v>
      </c>
      <c r="J7" s="8">
        <v>14</v>
      </c>
      <c r="K7" s="8">
        <v>0</v>
      </c>
      <c r="L7" s="8">
        <f>J7+K7</f>
        <v>14</v>
      </c>
      <c r="M7" s="8">
        <v>93</v>
      </c>
      <c r="N7" s="8">
        <v>64</v>
      </c>
      <c r="O7" s="8">
        <f>M7+N7</f>
        <v>157</v>
      </c>
      <c r="P7" s="8">
        <v>20746689239</v>
      </c>
      <c r="Q7" s="8">
        <v>1515375282</v>
      </c>
      <c r="R7" s="8">
        <v>31043484332</v>
      </c>
      <c r="S7" s="25">
        <v>3530332220</v>
      </c>
    </row>
    <row r="8" spans="1:19" s="16" customFormat="1" ht="18" customHeight="1">
      <c r="A8" s="23">
        <v>2</v>
      </c>
      <c r="B8" s="24" t="s">
        <v>14</v>
      </c>
      <c r="C8" s="8">
        <v>140</v>
      </c>
      <c r="D8" s="8">
        <v>69</v>
      </c>
      <c r="E8" s="8">
        <f t="shared" ref="E8:E14" si="0">C8+D8</f>
        <v>209</v>
      </c>
      <c r="F8" s="8">
        <v>14343</v>
      </c>
      <c r="G8" s="8">
        <v>2411</v>
      </c>
      <c r="H8" s="8">
        <f t="shared" ref="H8:H14" si="1">F8+G8</f>
        <v>16754</v>
      </c>
      <c r="I8" s="8">
        <v>50</v>
      </c>
      <c r="J8" s="8">
        <v>19</v>
      </c>
      <c r="K8" s="8">
        <v>2</v>
      </c>
      <c r="L8" s="8">
        <f t="shared" ref="L8:L14" si="2">J8+K8</f>
        <v>21</v>
      </c>
      <c r="M8" s="8">
        <v>157</v>
      </c>
      <c r="N8" s="8">
        <v>106</v>
      </c>
      <c r="O8" s="8">
        <f t="shared" ref="O8:O14" si="3">M8+N8</f>
        <v>263</v>
      </c>
      <c r="P8" s="8">
        <v>12478269000</v>
      </c>
      <c r="Q8" s="8">
        <v>17279967000</v>
      </c>
      <c r="R8" s="8">
        <v>64804294000</v>
      </c>
      <c r="S8" s="25">
        <v>9077548000</v>
      </c>
    </row>
    <row r="9" spans="1:19" s="16" customFormat="1" ht="18" customHeight="1">
      <c r="A9" s="23">
        <v>3</v>
      </c>
      <c r="B9" s="24" t="s">
        <v>1</v>
      </c>
      <c r="C9" s="8">
        <v>123</v>
      </c>
      <c r="D9" s="8">
        <v>80</v>
      </c>
      <c r="E9" s="8">
        <f t="shared" si="0"/>
        <v>203</v>
      </c>
      <c r="F9" s="8">
        <v>14638</v>
      </c>
      <c r="G9" s="8">
        <v>11445</v>
      </c>
      <c r="H9" s="8">
        <f>F9+G9</f>
        <v>26083</v>
      </c>
      <c r="I9" s="8">
        <v>52</v>
      </c>
      <c r="J9" s="8">
        <v>24</v>
      </c>
      <c r="K9" s="8">
        <v>0</v>
      </c>
      <c r="L9" s="8">
        <f t="shared" si="2"/>
        <v>24</v>
      </c>
      <c r="M9" s="8">
        <v>419</v>
      </c>
      <c r="N9" s="8">
        <v>157</v>
      </c>
      <c r="O9" s="8">
        <f t="shared" si="3"/>
        <v>576</v>
      </c>
      <c r="P9" s="8">
        <v>56093246000</v>
      </c>
      <c r="Q9" s="8">
        <v>75438592000</v>
      </c>
      <c r="R9" s="8">
        <v>218333990000</v>
      </c>
      <c r="S9" s="25">
        <v>10683772000</v>
      </c>
    </row>
    <row r="10" spans="1:19" s="16" customFormat="1" ht="18" customHeight="1">
      <c r="A10" s="23">
        <v>4</v>
      </c>
      <c r="B10" s="24" t="s">
        <v>16</v>
      </c>
      <c r="C10" s="8">
        <v>97</v>
      </c>
      <c r="D10" s="8">
        <v>12</v>
      </c>
      <c r="E10" s="8">
        <f t="shared" si="0"/>
        <v>109</v>
      </c>
      <c r="F10" s="8">
        <v>9601</v>
      </c>
      <c r="G10" s="8">
        <v>4431</v>
      </c>
      <c r="H10" s="8">
        <f t="shared" si="1"/>
        <v>14032</v>
      </c>
      <c r="I10" s="8">
        <v>70</v>
      </c>
      <c r="J10" s="8">
        <v>19</v>
      </c>
      <c r="K10" s="8">
        <v>14</v>
      </c>
      <c r="L10" s="8">
        <f t="shared" si="2"/>
        <v>33</v>
      </c>
      <c r="M10" s="8">
        <v>935</v>
      </c>
      <c r="N10" s="8">
        <v>407</v>
      </c>
      <c r="O10" s="8">
        <f t="shared" si="3"/>
        <v>1342</v>
      </c>
      <c r="P10" s="8">
        <v>33258512714</v>
      </c>
      <c r="Q10" s="8">
        <v>6020285455</v>
      </c>
      <c r="R10" s="8">
        <v>38037098219</v>
      </c>
      <c r="S10" s="25">
        <v>4325269559</v>
      </c>
    </row>
    <row r="11" spans="1:19" s="16" customFormat="1" ht="18" customHeight="1">
      <c r="A11" s="23">
        <v>5</v>
      </c>
      <c r="B11" s="24" t="s">
        <v>15</v>
      </c>
      <c r="C11" s="8">
        <v>74</v>
      </c>
      <c r="D11" s="8">
        <v>86</v>
      </c>
      <c r="E11" s="8">
        <f>C11+D11</f>
        <v>160</v>
      </c>
      <c r="F11" s="8">
        <v>3264</v>
      </c>
      <c r="G11" s="8">
        <v>3155</v>
      </c>
      <c r="H11" s="8">
        <f t="shared" si="1"/>
        <v>6419</v>
      </c>
      <c r="I11" s="8">
        <v>39</v>
      </c>
      <c r="J11" s="8">
        <v>3</v>
      </c>
      <c r="K11" s="8">
        <v>0</v>
      </c>
      <c r="L11" s="8">
        <f t="shared" si="2"/>
        <v>3</v>
      </c>
      <c r="M11" s="8">
        <v>31</v>
      </c>
      <c r="N11" s="8">
        <v>44</v>
      </c>
      <c r="O11" s="8">
        <f t="shared" si="3"/>
        <v>75</v>
      </c>
      <c r="P11" s="8">
        <v>12609127307</v>
      </c>
      <c r="Q11" s="8">
        <v>6878754351</v>
      </c>
      <c r="R11" s="8">
        <v>15738472677</v>
      </c>
      <c r="S11" s="25">
        <v>1992214473</v>
      </c>
    </row>
    <row r="12" spans="1:19" s="16" customFormat="1" ht="18" customHeight="1">
      <c r="A12" s="23">
        <v>6</v>
      </c>
      <c r="B12" s="24" t="s">
        <v>17</v>
      </c>
      <c r="C12" s="8">
        <v>73</v>
      </c>
      <c r="D12" s="8">
        <v>26</v>
      </c>
      <c r="E12" s="8">
        <f t="shared" si="0"/>
        <v>99</v>
      </c>
      <c r="F12" s="8">
        <v>7740</v>
      </c>
      <c r="G12" s="8">
        <v>1017</v>
      </c>
      <c r="H12" s="8">
        <f t="shared" si="1"/>
        <v>8757</v>
      </c>
      <c r="I12" s="8">
        <v>38</v>
      </c>
      <c r="J12" s="8">
        <v>11</v>
      </c>
      <c r="K12" s="8">
        <v>1</v>
      </c>
      <c r="L12" s="8">
        <f t="shared" si="2"/>
        <v>12</v>
      </c>
      <c r="M12" s="8">
        <v>46</v>
      </c>
      <c r="N12" s="8">
        <v>11</v>
      </c>
      <c r="O12" s="8">
        <f t="shared" si="3"/>
        <v>57</v>
      </c>
      <c r="P12" s="8">
        <v>2801540000</v>
      </c>
      <c r="Q12" s="8">
        <v>6543130000</v>
      </c>
      <c r="R12" s="8">
        <v>11505540000</v>
      </c>
      <c r="S12" s="25">
        <v>1130320000</v>
      </c>
    </row>
    <row r="13" spans="1:19" s="16" customFormat="1" ht="18" customHeight="1">
      <c r="A13" s="23">
        <v>7</v>
      </c>
      <c r="B13" s="24" t="s">
        <v>18</v>
      </c>
      <c r="C13" s="8">
        <v>56</v>
      </c>
      <c r="D13" s="8">
        <v>47</v>
      </c>
      <c r="E13" s="8">
        <f t="shared" si="0"/>
        <v>103</v>
      </c>
      <c r="F13" s="8">
        <v>6698</v>
      </c>
      <c r="G13" s="8">
        <v>2688</v>
      </c>
      <c r="H13" s="8">
        <f t="shared" si="1"/>
        <v>9386</v>
      </c>
      <c r="I13" s="8">
        <v>17</v>
      </c>
      <c r="J13" s="8">
        <v>3</v>
      </c>
      <c r="K13" s="8">
        <v>0</v>
      </c>
      <c r="L13" s="8">
        <f t="shared" si="2"/>
        <v>3</v>
      </c>
      <c r="M13" s="8">
        <v>44</v>
      </c>
      <c r="N13" s="8">
        <v>35</v>
      </c>
      <c r="O13" s="8">
        <f t="shared" si="3"/>
        <v>79</v>
      </c>
      <c r="P13" s="8">
        <v>6404686650</v>
      </c>
      <c r="Q13" s="8">
        <v>4815000000</v>
      </c>
      <c r="R13" s="8">
        <v>189633184293</v>
      </c>
      <c r="S13" s="25">
        <v>2026838309</v>
      </c>
    </row>
    <row r="14" spans="1:19" s="16" customFormat="1" ht="18" customHeight="1" thickBot="1">
      <c r="A14" s="11">
        <v>8</v>
      </c>
      <c r="B14" s="12" t="s">
        <v>25</v>
      </c>
      <c r="C14" s="26">
        <v>23</v>
      </c>
      <c r="D14" s="26">
        <v>20</v>
      </c>
      <c r="E14" s="8">
        <f t="shared" si="0"/>
        <v>43</v>
      </c>
      <c r="F14" s="26">
        <f>943+20</f>
        <v>963</v>
      </c>
      <c r="G14" s="26">
        <f>628+10</f>
        <v>638</v>
      </c>
      <c r="H14" s="8">
        <f t="shared" si="1"/>
        <v>1601</v>
      </c>
      <c r="I14" s="26">
        <v>3</v>
      </c>
      <c r="J14" s="26">
        <v>2</v>
      </c>
      <c r="K14" s="26">
        <v>0</v>
      </c>
      <c r="L14" s="8">
        <f t="shared" si="2"/>
        <v>2</v>
      </c>
      <c r="M14" s="26">
        <v>0</v>
      </c>
      <c r="N14" s="26">
        <v>3</v>
      </c>
      <c r="O14" s="8">
        <f t="shared" si="3"/>
        <v>3</v>
      </c>
      <c r="P14" s="26">
        <f>8219082446+25000000</f>
        <v>8244082446</v>
      </c>
      <c r="Q14" s="26">
        <v>25672364436</v>
      </c>
      <c r="R14" s="26">
        <v>283176025135</v>
      </c>
      <c r="S14" s="25">
        <v>12218464377</v>
      </c>
    </row>
    <row r="15" spans="1:19" ht="16.5" thickTop="1" thickBot="1">
      <c r="A15" s="27"/>
      <c r="B15" s="27" t="s">
        <v>19</v>
      </c>
      <c r="C15" s="10">
        <f>SUM(C7:C14)</f>
        <v>772</v>
      </c>
      <c r="D15" s="10">
        <f>SUM(D7:D14)</f>
        <v>377</v>
      </c>
      <c r="E15" s="10">
        <f>SUM(E7:E14)</f>
        <v>1149</v>
      </c>
      <c r="F15" s="10">
        <f t="shared" ref="F15:Q15" si="4">SUM(F7:F14)</f>
        <v>73696</v>
      </c>
      <c r="G15" s="10">
        <f t="shared" si="4"/>
        <v>33891</v>
      </c>
      <c r="H15" s="10">
        <f t="shared" si="4"/>
        <v>107587</v>
      </c>
      <c r="I15" s="10">
        <f t="shared" si="4"/>
        <v>321</v>
      </c>
      <c r="J15" s="10">
        <f t="shared" si="4"/>
        <v>95</v>
      </c>
      <c r="K15" s="10">
        <f t="shared" si="4"/>
        <v>17</v>
      </c>
      <c r="L15" s="10">
        <f t="shared" si="4"/>
        <v>112</v>
      </c>
      <c r="M15" s="10">
        <f t="shared" si="4"/>
        <v>1725</v>
      </c>
      <c r="N15" s="10">
        <f t="shared" si="4"/>
        <v>827</v>
      </c>
      <c r="O15" s="10">
        <f t="shared" si="4"/>
        <v>2552</v>
      </c>
      <c r="P15" s="10">
        <f t="shared" si="4"/>
        <v>152636153356</v>
      </c>
      <c r="Q15" s="10">
        <f t="shared" si="4"/>
        <v>144163468524</v>
      </c>
      <c r="R15" s="10">
        <f>SUM(R7:R14)</f>
        <v>852272088656</v>
      </c>
      <c r="S15" s="10">
        <f>SUM(S7:S14)</f>
        <v>44984758938</v>
      </c>
    </row>
    <row r="16" spans="1:19" ht="15.75" thickTop="1">
      <c r="A16" s="1"/>
      <c r="B16" s="1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</row>
    <row r="17" spans="1:19" ht="15">
      <c r="A17" s="1"/>
      <c r="B17" s="9"/>
      <c r="C17" s="29"/>
      <c r="D17" s="29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29"/>
      <c r="Q17" s="29"/>
      <c r="R17" s="29"/>
      <c r="S17" s="29"/>
    </row>
    <row r="18" spans="1:19" ht="15"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4" t="s">
        <v>30</v>
      </c>
      <c r="Q18" s="34"/>
      <c r="R18" s="34"/>
      <c r="S18" s="34"/>
    </row>
    <row r="19" spans="1:19" ht="15">
      <c r="B19" s="1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30"/>
      <c r="Q19" s="30"/>
      <c r="R19" s="30"/>
      <c r="S19" s="30"/>
    </row>
    <row r="20" spans="1:19" ht="1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1"/>
      <c r="Q20" s="34" t="s">
        <v>28</v>
      </c>
      <c r="R20" s="34"/>
      <c r="S20" s="31"/>
    </row>
    <row r="21" spans="1:19" ht="15"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34"/>
      <c r="Q21" s="34"/>
      <c r="R21" s="34"/>
      <c r="S21" s="34"/>
    </row>
    <row r="22" spans="1:19" ht="15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31"/>
      <c r="Q22" s="31"/>
      <c r="R22" s="31"/>
      <c r="S22" s="31"/>
    </row>
    <row r="23" spans="1:19" ht="15.75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32"/>
      <c r="Q23" s="32"/>
      <c r="R23" s="32"/>
      <c r="S23" s="32"/>
    </row>
    <row r="24" spans="1:19" ht="15"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33"/>
      <c r="Q24" s="33"/>
      <c r="R24" s="33"/>
      <c r="S24" s="33"/>
    </row>
    <row r="25" spans="1:19" ht="15">
      <c r="P25" s="40" t="s">
        <v>26</v>
      </c>
      <c r="Q25" s="40"/>
      <c r="R25" s="40"/>
      <c r="S25" s="40"/>
    </row>
    <row r="26" spans="1:19" ht="15">
      <c r="P26" s="34" t="s">
        <v>27</v>
      </c>
      <c r="Q26" s="34"/>
      <c r="R26" s="34"/>
      <c r="S26" s="34"/>
    </row>
    <row r="27" spans="1:19" ht="15">
      <c r="P27" s="34" t="s">
        <v>29</v>
      </c>
      <c r="Q27" s="34"/>
      <c r="R27" s="34"/>
      <c r="S27" s="34"/>
    </row>
  </sheetData>
  <mergeCells count="21">
    <mergeCell ref="A1:S1"/>
    <mergeCell ref="A2:S2"/>
    <mergeCell ref="A4:A5"/>
    <mergeCell ref="B4:B5"/>
    <mergeCell ref="C4:C5"/>
    <mergeCell ref="D4:D5"/>
    <mergeCell ref="J4:L4"/>
    <mergeCell ref="I4:I5"/>
    <mergeCell ref="F4:H4"/>
    <mergeCell ref="M4:O4"/>
    <mergeCell ref="P26:S26"/>
    <mergeCell ref="E4:E5"/>
    <mergeCell ref="R4:R5"/>
    <mergeCell ref="P27:S27"/>
    <mergeCell ref="P4:P5"/>
    <mergeCell ref="Q20:R20"/>
    <mergeCell ref="P21:S21"/>
    <mergeCell ref="S4:S5"/>
    <mergeCell ref="Q4:Q5"/>
    <mergeCell ref="P25:S25"/>
    <mergeCell ref="P18:S18"/>
  </mergeCells>
  <phoneticPr fontId="19" type="noConversion"/>
  <pageMargins left="1.5748031496062993" right="0.27559055118110237" top="0.98425196850393704" bottom="0.98425196850393704" header="0.43307086614173229" footer="0.51181102362204722"/>
  <pageSetup paperSize="25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3"/>
  <sheetViews>
    <sheetView workbookViewId="0">
      <selection activeCell="A4" sqref="A4:XFD5"/>
    </sheetView>
  </sheetViews>
  <sheetFormatPr defaultRowHeight="12.75"/>
  <cols>
    <col min="4" max="4" width="13.140625" customWidth="1"/>
  </cols>
  <sheetData>
    <row r="2" spans="2:9">
      <c r="B2" s="2"/>
      <c r="C2" s="4"/>
      <c r="D2" s="4"/>
      <c r="E2" s="4"/>
      <c r="F2" s="4"/>
      <c r="G2" s="4"/>
      <c r="H2" s="5"/>
      <c r="I2" s="5"/>
    </row>
    <row r="3" spans="2:9">
      <c r="C3" s="6"/>
      <c r="D3" s="5"/>
      <c r="E3" s="5"/>
      <c r="F3" s="5"/>
      <c r="G3" s="5"/>
      <c r="H3" s="5"/>
      <c r="I3" s="6"/>
    </row>
    <row r="4" spans="2:9">
      <c r="C4" s="6"/>
      <c r="D4" s="6"/>
      <c r="E4" s="5"/>
      <c r="F4" s="7"/>
      <c r="G4" s="7"/>
      <c r="H4" s="7"/>
      <c r="I4" s="6"/>
    </row>
    <row r="5" spans="2:9">
      <c r="C5" s="6"/>
      <c r="D5" s="6"/>
      <c r="E5" s="7"/>
      <c r="F5" s="7"/>
      <c r="G5" s="7"/>
      <c r="H5" s="7"/>
      <c r="I5" s="6"/>
    </row>
    <row r="6" spans="2:9">
      <c r="C6" s="6"/>
      <c r="D6" s="6"/>
      <c r="E6" s="7"/>
      <c r="F6" s="7"/>
      <c r="G6" s="7"/>
      <c r="H6" s="7"/>
      <c r="I6" s="6"/>
    </row>
    <row r="7" spans="2:9">
      <c r="C7" s="6"/>
      <c r="D7" s="6"/>
      <c r="E7" s="7"/>
      <c r="F7" s="7"/>
      <c r="G7" s="7"/>
      <c r="H7" s="7"/>
      <c r="I7" s="6"/>
    </row>
    <row r="8" spans="2:9">
      <c r="C8" s="6"/>
      <c r="D8" s="6"/>
      <c r="E8" s="7"/>
      <c r="F8" s="7"/>
      <c r="G8" s="7"/>
      <c r="H8" s="7"/>
      <c r="I8" s="6"/>
    </row>
    <row r="9" spans="2:9">
      <c r="C9" s="6"/>
      <c r="D9" s="6"/>
      <c r="E9" s="7"/>
      <c r="F9" s="7"/>
      <c r="G9" s="7"/>
      <c r="H9" s="7"/>
      <c r="I9" s="6"/>
    </row>
    <row r="10" spans="2:9">
      <c r="C10" s="6"/>
      <c r="D10" s="6"/>
      <c r="E10" s="5"/>
      <c r="F10" s="5"/>
      <c r="G10" s="5"/>
      <c r="H10" s="5"/>
      <c r="I10" s="6"/>
    </row>
    <row r="11" spans="2:9">
      <c r="C11" s="6"/>
      <c r="D11" s="6"/>
      <c r="E11" s="6"/>
      <c r="F11" s="6"/>
      <c r="G11" s="6"/>
      <c r="H11" s="6"/>
      <c r="I11" s="6"/>
    </row>
    <row r="12" spans="2:9">
      <c r="C12" s="6"/>
      <c r="D12" s="6"/>
      <c r="E12" s="6"/>
      <c r="F12" s="6"/>
      <c r="G12" s="6"/>
      <c r="H12" s="6"/>
      <c r="I12" s="6"/>
    </row>
    <row r="13" spans="2:9">
      <c r="C13" s="6"/>
      <c r="D13" s="6"/>
      <c r="E13" s="6"/>
      <c r="F13" s="6"/>
      <c r="G13" s="6"/>
      <c r="H13" s="6"/>
      <c r="I13" s="6"/>
    </row>
  </sheetData>
  <phoneticPr fontId="19" type="noConversion"/>
  <pageMargins left="0.75" right="0.75" top="1" bottom="1" header="0.5" footer="0.5"/>
  <pageSetup paperSize="258" orientation="landscape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TRWLN IV OKT 2016</vt:lpstr>
      <vt:lpstr>Sheet3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KOPERASI UMKM</dc:creator>
  <cp:lastModifiedBy>user</cp:lastModifiedBy>
  <cp:lastPrinted>2017-02-08T04:04:15Z</cp:lastPrinted>
  <dcterms:created xsi:type="dcterms:W3CDTF">2009-11-03T03:36:56Z</dcterms:created>
  <dcterms:modified xsi:type="dcterms:W3CDTF">2017-06-12T08:55:07Z</dcterms:modified>
</cp:coreProperties>
</file>